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成绩汇总表" sheetId="3" r:id="rId1"/>
  </sheets>
  <definedNames>
    <definedName name="_xlnm._FilterDatabase" localSheetId="0" hidden="1">成绩汇总表!$A$1:$J$53</definedName>
    <definedName name="_xlnm.Print_Titles" localSheetId="0">成绩汇总表!$1:$5</definedName>
  </definedNames>
  <calcPr calcId="144525"/>
</workbook>
</file>

<file path=xl/sharedStrings.xml><?xml version="1.0" encoding="utf-8"?>
<sst xmlns="http://schemas.openxmlformats.org/spreadsheetml/2006/main" count="191" uniqueCount="94">
  <si>
    <t>金溪县2023年公开招聘中小学合同制教师入闱体检
人员名单汇总表</t>
  </si>
  <si>
    <t>单位：金溪县教育体育局                                日期：2023年7月25日</t>
  </si>
  <si>
    <t>姓名</t>
  </si>
  <si>
    <t>性别</t>
  </si>
  <si>
    <t>报考职位</t>
  </si>
  <si>
    <t>考试成绩</t>
  </si>
  <si>
    <t>报考职位内排位情况</t>
  </si>
  <si>
    <t>备注</t>
  </si>
  <si>
    <t>笔试成绩
（100分）</t>
  </si>
  <si>
    <t>面试成绩
（100分）</t>
  </si>
  <si>
    <t>总成绩</t>
  </si>
  <si>
    <t>卷面分数</t>
  </si>
  <si>
    <t>折算
分数</t>
  </si>
  <si>
    <t>片段教学分数</t>
  </si>
  <si>
    <t>游忆婷</t>
  </si>
  <si>
    <t>女</t>
  </si>
  <si>
    <t>小学语文</t>
  </si>
  <si>
    <t>郭梦</t>
  </si>
  <si>
    <t>陈灵玉</t>
  </si>
  <si>
    <t>熊丽芬</t>
  </si>
  <si>
    <t>徐琳</t>
  </si>
  <si>
    <t>熊皓淳</t>
  </si>
  <si>
    <t>小学英语</t>
  </si>
  <si>
    <t>88</t>
  </si>
  <si>
    <t>1</t>
  </si>
  <si>
    <t>邱优优</t>
  </si>
  <si>
    <t>86.33</t>
  </si>
  <si>
    <t>2</t>
  </si>
  <si>
    <t>丁少怡</t>
  </si>
  <si>
    <t>小学音乐</t>
  </si>
  <si>
    <t>梁恺昕</t>
  </si>
  <si>
    <t>80</t>
  </si>
  <si>
    <t>饶晶晶</t>
  </si>
  <si>
    <t>3</t>
  </si>
  <si>
    <t>孔雅祺</t>
  </si>
  <si>
    <t>小学体育与健康</t>
  </si>
  <si>
    <t>郑江</t>
  </si>
  <si>
    <t>男</t>
  </si>
  <si>
    <t>84</t>
  </si>
  <si>
    <t>詹佳羽</t>
  </si>
  <si>
    <t>81</t>
  </si>
  <si>
    <t>5</t>
  </si>
  <si>
    <t>杨艺</t>
  </si>
  <si>
    <t>小学美术</t>
  </si>
  <si>
    <t>84.17</t>
  </si>
  <si>
    <t>舒卓玥</t>
  </si>
  <si>
    <t>79.83</t>
  </si>
  <si>
    <t>郑梦佳</t>
  </si>
  <si>
    <t>78.85</t>
  </si>
  <si>
    <t>杨青</t>
  </si>
  <si>
    <t>初中政治</t>
  </si>
  <si>
    <t>彭爽</t>
  </si>
  <si>
    <t>初中语文</t>
  </si>
  <si>
    <t>郑诗</t>
  </si>
  <si>
    <t>初中英语</t>
  </si>
  <si>
    <t>李青青</t>
  </si>
  <si>
    <t>夏顺敏</t>
  </si>
  <si>
    <t>王鹏</t>
  </si>
  <si>
    <t>初中物理</t>
  </si>
  <si>
    <t>张凤琴</t>
  </si>
  <si>
    <t>初中数学</t>
  </si>
  <si>
    <t>邱雅婷</t>
  </si>
  <si>
    <t>兰淑珍</t>
  </si>
  <si>
    <t>付雪丽</t>
  </si>
  <si>
    <t>初中历史</t>
  </si>
  <si>
    <t>113.0</t>
  </si>
  <si>
    <t>姚晶</t>
  </si>
  <si>
    <t>初中化学</t>
  </si>
  <si>
    <t>邬书溢</t>
  </si>
  <si>
    <t>王子怡</t>
  </si>
  <si>
    <t>幼儿园教师</t>
  </si>
  <si>
    <t>78.5</t>
  </si>
  <si>
    <t>邓清</t>
  </si>
  <si>
    <t>徐英</t>
  </si>
  <si>
    <t>79.5</t>
  </si>
  <si>
    <t>吴梦颖</t>
  </si>
  <si>
    <t>79.0</t>
  </si>
  <si>
    <t>饶琴英</t>
  </si>
  <si>
    <t>宋雁翎</t>
  </si>
  <si>
    <t>尧缙</t>
  </si>
  <si>
    <t>黄文慧</t>
  </si>
  <si>
    <t>张世典</t>
  </si>
  <si>
    <t>刘慧玲</t>
  </si>
  <si>
    <t>70.5</t>
  </si>
  <si>
    <t>周彧</t>
  </si>
  <si>
    <t>周欣悦</t>
  </si>
  <si>
    <t>刘诗雨</t>
  </si>
  <si>
    <t>周佳芳</t>
  </si>
  <si>
    <t>黄依婷</t>
  </si>
  <si>
    <t>全雅琴</t>
  </si>
  <si>
    <t>程小娟</t>
  </si>
  <si>
    <t>温婷婷</t>
  </si>
  <si>
    <t>全如燕</t>
  </si>
  <si>
    <t>王鸿琴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</si>
</sst>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u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31" fontId="4" fillId="2" borderId="1" xfId="0" applyNumberFormat="1" applyFont="1" applyFill="1" applyBorder="1" applyAlignment="1">
      <alignment horizontal="left" vertical="center"/>
    </xf>
    <xf numFmtId="31" fontId="4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53"/>
  <sheetViews>
    <sheetView tabSelected="1" zoomScale="90" zoomScaleNormal="90" workbookViewId="0">
      <pane ySplit="5" topLeftCell="A6" activePane="bottomLeft" state="frozen"/>
      <selection/>
      <selection pane="bottomLeft" activeCell="M5" sqref="M5"/>
    </sheetView>
  </sheetViews>
  <sheetFormatPr defaultColWidth="9" defaultRowHeight="15.6"/>
  <cols>
    <col min="1" max="1" width="9.44444444444444" style="7" customWidth="1"/>
    <col min="2" max="2" width="6.87962962962963" style="8" customWidth="1"/>
    <col min="3" max="3" width="13.4444444444444" style="8" customWidth="1"/>
    <col min="4" max="4" width="8.55555555555556" style="8" customWidth="1"/>
    <col min="5" max="5" width="8" style="8" customWidth="1"/>
    <col min="6" max="6" width="6.66666666666667" style="8" customWidth="1"/>
    <col min="7" max="7" width="6.44444444444444" style="8" customWidth="1"/>
    <col min="8" max="8" width="6.11111111111111" style="8" customWidth="1"/>
    <col min="9" max="9" width="9.77777777777778" style="9" customWidth="1"/>
    <col min="10" max="10" width="8.77777777777778" style="10" customWidth="1"/>
    <col min="11" max="16383" width="8.87962962962963" style="11"/>
    <col min="16384" max="16384" width="9" style="11"/>
  </cols>
  <sheetData>
    <row r="1" ht="42" customHeight="1" spans="1:10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18.6" customHeight="1" spans="1:10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14"/>
    </row>
    <row r="3" ht="28.2" customHeight="1" spans="1:10">
      <c r="A3" s="16" t="s">
        <v>2</v>
      </c>
      <c r="B3" s="16" t="s">
        <v>3</v>
      </c>
      <c r="C3" s="17" t="s">
        <v>4</v>
      </c>
      <c r="D3" s="16" t="s">
        <v>5</v>
      </c>
      <c r="E3" s="16"/>
      <c r="F3" s="16"/>
      <c r="G3" s="16"/>
      <c r="H3" s="16"/>
      <c r="I3" s="19" t="s">
        <v>6</v>
      </c>
      <c r="J3" s="38" t="s">
        <v>7</v>
      </c>
    </row>
    <row r="4" ht="34.8" customHeight="1" spans="1:10">
      <c r="A4" s="16"/>
      <c r="B4" s="16"/>
      <c r="C4" s="18"/>
      <c r="D4" s="19" t="s">
        <v>8</v>
      </c>
      <c r="E4" s="19"/>
      <c r="F4" s="19" t="s">
        <v>9</v>
      </c>
      <c r="G4" s="19"/>
      <c r="H4" s="16" t="s">
        <v>10</v>
      </c>
      <c r="I4" s="19"/>
      <c r="J4" s="39"/>
    </row>
    <row r="5" ht="34.8" customHeight="1" spans="1:10">
      <c r="A5" s="16"/>
      <c r="B5" s="16"/>
      <c r="C5" s="20"/>
      <c r="D5" s="19" t="s">
        <v>11</v>
      </c>
      <c r="E5" s="19" t="s">
        <v>12</v>
      </c>
      <c r="F5" s="21" t="s">
        <v>13</v>
      </c>
      <c r="G5" s="19" t="s">
        <v>12</v>
      </c>
      <c r="H5" s="16"/>
      <c r="I5" s="19"/>
      <c r="J5" s="40"/>
    </row>
    <row r="6" s="1" customFormat="1" ht="27" customHeight="1" spans="1:10">
      <c r="A6" s="22" t="s">
        <v>14</v>
      </c>
      <c r="B6" s="22" t="s">
        <v>15</v>
      </c>
      <c r="C6" s="22" t="s">
        <v>16</v>
      </c>
      <c r="D6" s="22">
        <v>206.5</v>
      </c>
      <c r="E6" s="23">
        <f t="shared" ref="E6:E12" si="0">D6*0.2</f>
        <v>41.3</v>
      </c>
      <c r="F6" s="23">
        <v>88.33</v>
      </c>
      <c r="G6" s="23">
        <f t="shared" ref="G6:G12" si="1">F6*0.5</f>
        <v>44.165</v>
      </c>
      <c r="H6" s="24">
        <f>E6+G6</f>
        <v>85.465</v>
      </c>
      <c r="I6" s="41">
        <v>1</v>
      </c>
      <c r="J6" s="42"/>
    </row>
    <row r="7" s="1" customFormat="1" ht="27" customHeight="1" spans="1:10">
      <c r="A7" s="22" t="s">
        <v>17</v>
      </c>
      <c r="B7" s="22" t="s">
        <v>15</v>
      </c>
      <c r="C7" s="22" t="s">
        <v>16</v>
      </c>
      <c r="D7" s="22">
        <v>204.5</v>
      </c>
      <c r="E7" s="23">
        <f t="shared" si="0"/>
        <v>40.9</v>
      </c>
      <c r="F7" s="23">
        <v>89</v>
      </c>
      <c r="G7" s="23">
        <f t="shared" si="1"/>
        <v>44.5</v>
      </c>
      <c r="H7" s="24">
        <f>E7+G7</f>
        <v>85.4</v>
      </c>
      <c r="I7" s="41">
        <v>2</v>
      </c>
      <c r="J7" s="42"/>
    </row>
    <row r="8" s="2" customFormat="1" ht="27" customHeight="1" spans="1:10">
      <c r="A8" s="22" t="s">
        <v>18</v>
      </c>
      <c r="B8" s="22" t="s">
        <v>15</v>
      </c>
      <c r="C8" s="22" t="s">
        <v>16</v>
      </c>
      <c r="D8" s="22">
        <v>199</v>
      </c>
      <c r="E8" s="23">
        <f t="shared" si="0"/>
        <v>39.8</v>
      </c>
      <c r="F8" s="23">
        <v>86.67</v>
      </c>
      <c r="G8" s="23">
        <f t="shared" si="1"/>
        <v>43.335</v>
      </c>
      <c r="H8" s="24">
        <f>E8+G8</f>
        <v>83.135</v>
      </c>
      <c r="I8" s="41">
        <v>3</v>
      </c>
      <c r="J8" s="42"/>
    </row>
    <row r="9" s="3" customFormat="1" ht="27" customHeight="1" spans="1:10">
      <c r="A9" s="22" t="s">
        <v>19</v>
      </c>
      <c r="B9" s="22" t="s">
        <v>15</v>
      </c>
      <c r="C9" s="22" t="s">
        <v>16</v>
      </c>
      <c r="D9" s="22">
        <v>195.5</v>
      </c>
      <c r="E9" s="23">
        <f t="shared" si="0"/>
        <v>39.1</v>
      </c>
      <c r="F9" s="23">
        <v>87.33</v>
      </c>
      <c r="G9" s="23">
        <f t="shared" si="1"/>
        <v>43.665</v>
      </c>
      <c r="H9" s="24">
        <f>E9+G9</f>
        <v>82.765</v>
      </c>
      <c r="I9" s="41">
        <v>4</v>
      </c>
      <c r="J9" s="35"/>
    </row>
    <row r="10" s="4" customFormat="1" ht="27" customHeight="1" spans="1:10">
      <c r="A10" s="22" t="s">
        <v>20</v>
      </c>
      <c r="B10" s="22" t="s">
        <v>15</v>
      </c>
      <c r="C10" s="22" t="s">
        <v>16</v>
      </c>
      <c r="D10" s="22">
        <v>200.5</v>
      </c>
      <c r="E10" s="23">
        <f t="shared" si="0"/>
        <v>40.1</v>
      </c>
      <c r="F10" s="23">
        <v>85</v>
      </c>
      <c r="G10" s="23">
        <f t="shared" si="1"/>
        <v>42.5</v>
      </c>
      <c r="H10" s="24">
        <f>E10+G10</f>
        <v>82.6</v>
      </c>
      <c r="I10" s="41">
        <v>5</v>
      </c>
      <c r="J10" s="42"/>
    </row>
    <row r="11" s="3" customFormat="1" ht="27" customHeight="1" spans="1:10">
      <c r="A11" s="22" t="s">
        <v>21</v>
      </c>
      <c r="B11" s="22" t="s">
        <v>15</v>
      </c>
      <c r="C11" s="25" t="s">
        <v>22</v>
      </c>
      <c r="D11" s="22">
        <v>187.5</v>
      </c>
      <c r="E11" s="23">
        <f t="shared" si="0"/>
        <v>37.5</v>
      </c>
      <c r="F11" s="26" t="s">
        <v>23</v>
      </c>
      <c r="G11" s="23">
        <f t="shared" si="1"/>
        <v>44</v>
      </c>
      <c r="H11" s="24">
        <f>E11+G11</f>
        <v>81.5</v>
      </c>
      <c r="I11" s="43" t="s">
        <v>24</v>
      </c>
      <c r="J11" s="44"/>
    </row>
    <row r="12" s="5" customFormat="1" ht="27" customHeight="1" spans="1:10">
      <c r="A12" s="22" t="s">
        <v>25</v>
      </c>
      <c r="B12" s="22" t="s">
        <v>15</v>
      </c>
      <c r="C12" s="25" t="s">
        <v>22</v>
      </c>
      <c r="D12" s="22">
        <v>187.5</v>
      </c>
      <c r="E12" s="23">
        <f t="shared" si="0"/>
        <v>37.5</v>
      </c>
      <c r="F12" s="26" t="s">
        <v>26</v>
      </c>
      <c r="G12" s="23">
        <f t="shared" si="1"/>
        <v>43.165</v>
      </c>
      <c r="H12" s="24">
        <f>E12+G12</f>
        <v>80.665</v>
      </c>
      <c r="I12" s="43" t="s">
        <v>27</v>
      </c>
      <c r="J12" s="44"/>
    </row>
    <row r="13" s="2" customFormat="1" ht="27" customHeight="1" spans="1:10">
      <c r="A13" s="22" t="s">
        <v>28</v>
      </c>
      <c r="B13" s="22" t="s">
        <v>15</v>
      </c>
      <c r="C13" s="22" t="s">
        <v>29</v>
      </c>
      <c r="D13" s="27">
        <v>175</v>
      </c>
      <c r="E13" s="23">
        <f>D13*0.16</f>
        <v>28</v>
      </c>
      <c r="F13" s="28">
        <v>77.4</v>
      </c>
      <c r="G13" s="23">
        <f>F13*0.6</f>
        <v>46.44</v>
      </c>
      <c r="H13" s="24">
        <f>E13+G13</f>
        <v>74.44</v>
      </c>
      <c r="I13" s="43" t="s">
        <v>24</v>
      </c>
      <c r="J13" s="44"/>
    </row>
    <row r="14" ht="27" customHeight="1" spans="1:10">
      <c r="A14" s="22" t="s">
        <v>30</v>
      </c>
      <c r="B14" s="22" t="s">
        <v>15</v>
      </c>
      <c r="C14" s="22" t="s">
        <v>29</v>
      </c>
      <c r="D14" s="22">
        <v>119</v>
      </c>
      <c r="E14" s="23">
        <f>D14*0.16</f>
        <v>19.04</v>
      </c>
      <c r="F14" s="26" t="s">
        <v>31</v>
      </c>
      <c r="G14" s="23">
        <f>F14*0.6</f>
        <v>48</v>
      </c>
      <c r="H14" s="24">
        <f>E14+G14</f>
        <v>67.04</v>
      </c>
      <c r="I14" s="43" t="s">
        <v>27</v>
      </c>
      <c r="J14" s="44"/>
    </row>
    <row r="15" ht="27" customHeight="1" spans="1:10">
      <c r="A15" s="22" t="s">
        <v>32</v>
      </c>
      <c r="B15" s="22" t="s">
        <v>15</v>
      </c>
      <c r="C15" s="22" t="s">
        <v>29</v>
      </c>
      <c r="D15" s="22">
        <v>145.5</v>
      </c>
      <c r="E15" s="23">
        <f>D15*0.16</f>
        <v>23.28</v>
      </c>
      <c r="F15" s="28">
        <v>71</v>
      </c>
      <c r="G15" s="23">
        <f>F15*0.6</f>
        <v>42.6</v>
      </c>
      <c r="H15" s="24">
        <f>E15+G15</f>
        <v>65.88</v>
      </c>
      <c r="I15" s="43" t="s">
        <v>33</v>
      </c>
      <c r="J15" s="44"/>
    </row>
    <row r="16" ht="27" customHeight="1" spans="1:10">
      <c r="A16" s="22" t="s">
        <v>34</v>
      </c>
      <c r="B16" s="22" t="s">
        <v>15</v>
      </c>
      <c r="C16" s="22" t="s">
        <v>35</v>
      </c>
      <c r="D16" s="22">
        <v>188.5</v>
      </c>
      <c r="E16" s="29">
        <f>D16*0.16</f>
        <v>30.16</v>
      </c>
      <c r="F16" s="30" t="s">
        <v>23</v>
      </c>
      <c r="G16" s="29">
        <f>F16*0.6</f>
        <v>52.8</v>
      </c>
      <c r="H16" s="31">
        <f>E16+G16</f>
        <v>82.96</v>
      </c>
      <c r="I16" s="45" t="s">
        <v>24</v>
      </c>
      <c r="J16" s="46"/>
    </row>
    <row r="17" ht="27" customHeight="1" spans="1:10">
      <c r="A17" s="22" t="s">
        <v>36</v>
      </c>
      <c r="B17" s="22" t="s">
        <v>37</v>
      </c>
      <c r="C17" s="22" t="s">
        <v>35</v>
      </c>
      <c r="D17" s="22">
        <v>184.5</v>
      </c>
      <c r="E17" s="29">
        <f>D17*0.16</f>
        <v>29.52</v>
      </c>
      <c r="F17" s="30" t="s">
        <v>38</v>
      </c>
      <c r="G17" s="29">
        <f>F17*0.6</f>
        <v>50.4</v>
      </c>
      <c r="H17" s="31">
        <f>E17+G17</f>
        <v>79.92</v>
      </c>
      <c r="I17" s="45" t="s">
        <v>33</v>
      </c>
      <c r="J17" s="25"/>
    </row>
    <row r="18" ht="27" customHeight="1" spans="1:10">
      <c r="A18" s="22" t="s">
        <v>39</v>
      </c>
      <c r="B18" s="22" t="s">
        <v>15</v>
      </c>
      <c r="C18" s="22" t="s">
        <v>35</v>
      </c>
      <c r="D18" s="22">
        <v>187.5</v>
      </c>
      <c r="E18" s="29">
        <f>D18*0.16</f>
        <v>30</v>
      </c>
      <c r="F18" s="30" t="s">
        <v>40</v>
      </c>
      <c r="G18" s="29">
        <f>F18*0.6</f>
        <v>48.6</v>
      </c>
      <c r="H18" s="31">
        <f t="shared" ref="H18:H33" si="2">E18+G18</f>
        <v>78.6</v>
      </c>
      <c r="I18" s="45" t="s">
        <v>41</v>
      </c>
      <c r="J18" s="47"/>
    </row>
    <row r="19" ht="27" customHeight="1" spans="1:10">
      <c r="A19" s="22" t="s">
        <v>42</v>
      </c>
      <c r="B19" s="22" t="s">
        <v>15</v>
      </c>
      <c r="C19" s="22" t="s">
        <v>43</v>
      </c>
      <c r="D19" s="22">
        <v>160</v>
      </c>
      <c r="E19" s="23">
        <f>D19*0.16</f>
        <v>25.6</v>
      </c>
      <c r="F19" s="32" t="s">
        <v>44</v>
      </c>
      <c r="G19" s="23">
        <f>F19*0.6</f>
        <v>50.502</v>
      </c>
      <c r="H19" s="24">
        <f t="shared" si="2"/>
        <v>76.102</v>
      </c>
      <c r="I19" s="43" t="s">
        <v>24</v>
      </c>
      <c r="J19" s="42"/>
    </row>
    <row r="20" ht="27" customHeight="1" spans="1:10">
      <c r="A20" s="22" t="s">
        <v>45</v>
      </c>
      <c r="B20" s="22" t="s">
        <v>15</v>
      </c>
      <c r="C20" s="22" t="s">
        <v>43</v>
      </c>
      <c r="D20" s="22">
        <v>151</v>
      </c>
      <c r="E20" s="23">
        <f>D20*0.16</f>
        <v>24.16</v>
      </c>
      <c r="F20" s="26" t="s">
        <v>46</v>
      </c>
      <c r="G20" s="23">
        <f>F20*0.6</f>
        <v>47.898</v>
      </c>
      <c r="H20" s="24">
        <f t="shared" si="2"/>
        <v>72.058</v>
      </c>
      <c r="I20" s="43" t="s">
        <v>27</v>
      </c>
      <c r="J20" s="44"/>
    </row>
    <row r="21" ht="27" customHeight="1" spans="1:10">
      <c r="A21" s="22" t="s">
        <v>47</v>
      </c>
      <c r="B21" s="22" t="s">
        <v>15</v>
      </c>
      <c r="C21" s="22" t="s">
        <v>43</v>
      </c>
      <c r="D21" s="22">
        <v>153.5</v>
      </c>
      <c r="E21" s="23">
        <f>D21*0.16</f>
        <v>24.56</v>
      </c>
      <c r="F21" s="26" t="s">
        <v>48</v>
      </c>
      <c r="G21" s="23">
        <f>F21*0.6</f>
        <v>47.31</v>
      </c>
      <c r="H21" s="24">
        <f t="shared" si="2"/>
        <v>71.87</v>
      </c>
      <c r="I21" s="43" t="s">
        <v>33</v>
      </c>
      <c r="J21" s="48"/>
    </row>
    <row r="22" ht="27" customHeight="1" spans="1:10">
      <c r="A22" s="22" t="s">
        <v>49</v>
      </c>
      <c r="B22" s="22" t="s">
        <v>15</v>
      </c>
      <c r="C22" s="33" t="s">
        <v>50</v>
      </c>
      <c r="D22" s="22">
        <v>175.5</v>
      </c>
      <c r="E22" s="23">
        <f t="shared" ref="E22:E30" si="3">D22*0.2</f>
        <v>35.1</v>
      </c>
      <c r="F22" s="34">
        <v>83.4</v>
      </c>
      <c r="G22" s="23">
        <f t="shared" ref="G22:G33" si="4">F22*0.5</f>
        <v>41.7</v>
      </c>
      <c r="H22" s="24">
        <f t="shared" si="2"/>
        <v>76.8</v>
      </c>
      <c r="I22" s="49">
        <v>1</v>
      </c>
      <c r="J22" s="50"/>
    </row>
    <row r="23" ht="27" customHeight="1" spans="1:10">
      <c r="A23" s="22" t="s">
        <v>51</v>
      </c>
      <c r="B23" s="22" t="s">
        <v>15</v>
      </c>
      <c r="C23" s="22" t="s">
        <v>52</v>
      </c>
      <c r="D23" s="22">
        <v>190.5</v>
      </c>
      <c r="E23" s="23">
        <f t="shared" si="3"/>
        <v>38.1</v>
      </c>
      <c r="F23" s="26" t="s">
        <v>40</v>
      </c>
      <c r="G23" s="23">
        <f t="shared" si="4"/>
        <v>40.5</v>
      </c>
      <c r="H23" s="24">
        <f t="shared" si="2"/>
        <v>78.6</v>
      </c>
      <c r="I23" s="43" t="s">
        <v>24</v>
      </c>
      <c r="J23" s="44"/>
    </row>
    <row r="24" ht="27" customHeight="1" spans="1:10">
      <c r="A24" s="22" t="s">
        <v>53</v>
      </c>
      <c r="B24" s="22" t="s">
        <v>15</v>
      </c>
      <c r="C24" s="25" t="s">
        <v>54</v>
      </c>
      <c r="D24" s="22">
        <v>185</v>
      </c>
      <c r="E24" s="23">
        <f t="shared" si="3"/>
        <v>37</v>
      </c>
      <c r="F24" s="34">
        <v>87.73</v>
      </c>
      <c r="G24" s="23">
        <f t="shared" si="4"/>
        <v>43.865</v>
      </c>
      <c r="H24" s="24">
        <f t="shared" si="2"/>
        <v>80.865</v>
      </c>
      <c r="I24" s="49">
        <v>1</v>
      </c>
      <c r="J24" s="50"/>
    </row>
    <row r="25" ht="27" customHeight="1" spans="1:10">
      <c r="A25" s="22" t="s">
        <v>55</v>
      </c>
      <c r="B25" s="22" t="s">
        <v>15</v>
      </c>
      <c r="C25" s="25" t="s">
        <v>54</v>
      </c>
      <c r="D25" s="22">
        <v>177.5</v>
      </c>
      <c r="E25" s="23">
        <f t="shared" si="3"/>
        <v>35.5</v>
      </c>
      <c r="F25" s="34">
        <v>88.2</v>
      </c>
      <c r="G25" s="23">
        <f t="shared" si="4"/>
        <v>44.1</v>
      </c>
      <c r="H25" s="24">
        <f t="shared" si="2"/>
        <v>79.6</v>
      </c>
      <c r="I25" s="49">
        <v>2</v>
      </c>
      <c r="J25" s="50"/>
    </row>
    <row r="26" ht="27" customHeight="1" spans="1:10">
      <c r="A26" s="22" t="s">
        <v>56</v>
      </c>
      <c r="B26" s="22" t="s">
        <v>15</v>
      </c>
      <c r="C26" s="25" t="s">
        <v>54</v>
      </c>
      <c r="D26" s="27">
        <v>180.5</v>
      </c>
      <c r="E26" s="23">
        <f t="shared" si="3"/>
        <v>36.1</v>
      </c>
      <c r="F26" s="34">
        <v>86.5</v>
      </c>
      <c r="G26" s="23">
        <f t="shared" si="4"/>
        <v>43.25</v>
      </c>
      <c r="H26" s="24">
        <f t="shared" si="2"/>
        <v>79.35</v>
      </c>
      <c r="I26" s="49">
        <v>3</v>
      </c>
      <c r="J26" s="50"/>
    </row>
    <row r="27" ht="27" customHeight="1" spans="1:10">
      <c r="A27" s="22" t="s">
        <v>57</v>
      </c>
      <c r="B27" s="22" t="s">
        <v>37</v>
      </c>
      <c r="C27" s="25" t="s">
        <v>58</v>
      </c>
      <c r="D27" s="22">
        <v>139.5</v>
      </c>
      <c r="E27" s="23">
        <f t="shared" si="3"/>
        <v>27.9</v>
      </c>
      <c r="F27" s="34">
        <v>80</v>
      </c>
      <c r="G27" s="23">
        <f t="shared" si="4"/>
        <v>40</v>
      </c>
      <c r="H27" s="23">
        <f t="shared" si="2"/>
        <v>67.9</v>
      </c>
      <c r="I27" s="49">
        <v>1</v>
      </c>
      <c r="J27" s="50"/>
    </row>
    <row r="28" ht="27" customHeight="1" spans="1:10">
      <c r="A28" s="22" t="s">
        <v>59</v>
      </c>
      <c r="B28" s="22" t="s">
        <v>15</v>
      </c>
      <c r="C28" s="25" t="s">
        <v>60</v>
      </c>
      <c r="D28" s="22">
        <v>166.5</v>
      </c>
      <c r="E28" s="23">
        <f t="shared" si="3"/>
        <v>33.3</v>
      </c>
      <c r="F28" s="26" t="s">
        <v>26</v>
      </c>
      <c r="G28" s="23">
        <f t="shared" si="4"/>
        <v>43.165</v>
      </c>
      <c r="H28" s="23">
        <f t="shared" si="2"/>
        <v>76.465</v>
      </c>
      <c r="I28" s="43" t="s">
        <v>24</v>
      </c>
      <c r="J28" s="42"/>
    </row>
    <row r="29" s="6" customFormat="1" ht="27" customHeight="1" spans="1:10">
      <c r="A29" s="22" t="s">
        <v>61</v>
      </c>
      <c r="B29" s="22" t="s">
        <v>15</v>
      </c>
      <c r="C29" s="25" t="s">
        <v>60</v>
      </c>
      <c r="D29" s="22">
        <v>153</v>
      </c>
      <c r="E29" s="23">
        <f t="shared" si="3"/>
        <v>30.6</v>
      </c>
      <c r="F29" s="35">
        <v>85.67</v>
      </c>
      <c r="G29" s="23">
        <f t="shared" si="4"/>
        <v>42.835</v>
      </c>
      <c r="H29" s="23">
        <f t="shared" si="2"/>
        <v>73.435</v>
      </c>
      <c r="I29" s="43" t="s">
        <v>27</v>
      </c>
      <c r="J29" s="42"/>
    </row>
    <row r="30" ht="27" customHeight="1" spans="1:10">
      <c r="A30" s="22" t="s">
        <v>62</v>
      </c>
      <c r="B30" s="22" t="s">
        <v>15</v>
      </c>
      <c r="C30" s="25" t="s">
        <v>60</v>
      </c>
      <c r="D30" s="22">
        <v>143</v>
      </c>
      <c r="E30" s="23">
        <f t="shared" si="3"/>
        <v>28.6</v>
      </c>
      <c r="F30" s="26" t="s">
        <v>31</v>
      </c>
      <c r="G30" s="23">
        <f t="shared" si="4"/>
        <v>40</v>
      </c>
      <c r="H30" s="23">
        <f t="shared" si="2"/>
        <v>68.6</v>
      </c>
      <c r="I30" s="43" t="s">
        <v>33</v>
      </c>
      <c r="J30" s="44"/>
    </row>
    <row r="31" ht="27" customHeight="1" spans="1:10">
      <c r="A31" s="29" t="s">
        <v>63</v>
      </c>
      <c r="B31" s="29" t="s">
        <v>15</v>
      </c>
      <c r="C31" s="29" t="s">
        <v>64</v>
      </c>
      <c r="D31" s="22" t="s">
        <v>65</v>
      </c>
      <c r="E31" s="23">
        <f>D31/5</f>
        <v>22.6</v>
      </c>
      <c r="F31" s="22">
        <v>84</v>
      </c>
      <c r="G31" s="35">
        <f t="shared" si="4"/>
        <v>42</v>
      </c>
      <c r="H31" s="36">
        <f t="shared" si="2"/>
        <v>64.6</v>
      </c>
      <c r="I31" s="49">
        <v>1</v>
      </c>
      <c r="J31" s="51"/>
    </row>
    <row r="32" ht="27" customHeight="1" spans="1:10">
      <c r="A32" s="22" t="s">
        <v>66</v>
      </c>
      <c r="B32" s="22" t="s">
        <v>15</v>
      </c>
      <c r="C32" s="25" t="s">
        <v>67</v>
      </c>
      <c r="D32" s="22">
        <v>177.5</v>
      </c>
      <c r="E32" s="23">
        <f>D32*0.2</f>
        <v>35.5</v>
      </c>
      <c r="F32" s="34">
        <v>88.7</v>
      </c>
      <c r="G32" s="23">
        <f t="shared" si="4"/>
        <v>44.35</v>
      </c>
      <c r="H32" s="24">
        <f t="shared" si="2"/>
        <v>79.85</v>
      </c>
      <c r="I32" s="49">
        <v>1</v>
      </c>
      <c r="J32" s="50"/>
    </row>
    <row r="33" ht="27" customHeight="1" spans="1:10">
      <c r="A33" s="22" t="s">
        <v>68</v>
      </c>
      <c r="B33" s="22" t="s">
        <v>15</v>
      </c>
      <c r="C33" s="25" t="s">
        <v>67</v>
      </c>
      <c r="D33" s="22">
        <v>157</v>
      </c>
      <c r="E33" s="23">
        <f>D33*0.2</f>
        <v>31.4</v>
      </c>
      <c r="F33" s="34">
        <v>89.7</v>
      </c>
      <c r="G33" s="23">
        <f t="shared" si="4"/>
        <v>44.85</v>
      </c>
      <c r="H33" s="24">
        <f t="shared" si="2"/>
        <v>76.25</v>
      </c>
      <c r="I33" s="49">
        <v>2</v>
      </c>
      <c r="J33" s="50"/>
    </row>
    <row r="34" ht="27" customHeight="1" spans="1:10">
      <c r="A34" s="29" t="s">
        <v>69</v>
      </c>
      <c r="B34" s="29" t="s">
        <v>15</v>
      </c>
      <c r="C34" s="22" t="s">
        <v>70</v>
      </c>
      <c r="D34" s="22" t="s">
        <v>71</v>
      </c>
      <c r="E34" s="23">
        <f t="shared" ref="E34:E64" si="5">D34*0.4</f>
        <v>31.4</v>
      </c>
      <c r="F34" s="22">
        <v>84</v>
      </c>
      <c r="G34" s="35">
        <f t="shared" ref="G34:G64" si="6">F34*0.6</f>
        <v>50.4</v>
      </c>
      <c r="H34" s="36">
        <f t="shared" ref="H34:H64" si="7">E34+G34</f>
        <v>81.8</v>
      </c>
      <c r="I34" s="41">
        <v>1</v>
      </c>
      <c r="J34" s="52"/>
    </row>
    <row r="35" ht="27" customHeight="1" spans="1:10">
      <c r="A35" s="37" t="s">
        <v>72</v>
      </c>
      <c r="B35" s="37" t="s">
        <v>15</v>
      </c>
      <c r="C35" s="22" t="s">
        <v>70</v>
      </c>
      <c r="D35" s="33">
        <v>75.5</v>
      </c>
      <c r="E35" s="23">
        <f t="shared" si="5"/>
        <v>30.2</v>
      </c>
      <c r="F35" s="33">
        <v>84.67</v>
      </c>
      <c r="G35" s="35">
        <f t="shared" si="6"/>
        <v>50.802</v>
      </c>
      <c r="H35" s="36">
        <f t="shared" si="7"/>
        <v>81.002</v>
      </c>
      <c r="I35" s="41">
        <v>2</v>
      </c>
      <c r="J35" s="52"/>
    </row>
    <row r="36" ht="27" customHeight="1" spans="1:10">
      <c r="A36" s="29" t="s">
        <v>73</v>
      </c>
      <c r="B36" s="29" t="s">
        <v>15</v>
      </c>
      <c r="C36" s="22" t="s">
        <v>70</v>
      </c>
      <c r="D36" s="22" t="s">
        <v>74</v>
      </c>
      <c r="E36" s="23">
        <f t="shared" si="5"/>
        <v>31.8</v>
      </c>
      <c r="F36" s="22">
        <v>80.83</v>
      </c>
      <c r="G36" s="35">
        <f t="shared" si="6"/>
        <v>48.498</v>
      </c>
      <c r="H36" s="36">
        <f t="shared" si="7"/>
        <v>80.298</v>
      </c>
      <c r="I36" s="41">
        <v>3</v>
      </c>
      <c r="J36" s="52"/>
    </row>
    <row r="37" ht="27" customHeight="1" spans="1:10">
      <c r="A37" s="29" t="s">
        <v>75</v>
      </c>
      <c r="B37" s="29" t="s">
        <v>15</v>
      </c>
      <c r="C37" s="22" t="s">
        <v>70</v>
      </c>
      <c r="D37" s="22" t="s">
        <v>76</v>
      </c>
      <c r="E37" s="23">
        <f t="shared" si="5"/>
        <v>31.6</v>
      </c>
      <c r="F37" s="22">
        <v>80.66</v>
      </c>
      <c r="G37" s="35">
        <f t="shared" si="6"/>
        <v>48.396</v>
      </c>
      <c r="H37" s="36">
        <f t="shared" si="7"/>
        <v>79.996</v>
      </c>
      <c r="I37" s="41">
        <v>4</v>
      </c>
      <c r="J37" s="53"/>
    </row>
    <row r="38" ht="27" customHeight="1" spans="1:10">
      <c r="A38" s="22" t="s">
        <v>77</v>
      </c>
      <c r="B38" s="22" t="s">
        <v>15</v>
      </c>
      <c r="C38" s="22" t="s">
        <v>70</v>
      </c>
      <c r="D38" s="22">
        <v>57</v>
      </c>
      <c r="E38" s="23">
        <f t="shared" si="5"/>
        <v>22.8</v>
      </c>
      <c r="F38" s="23">
        <v>92.67</v>
      </c>
      <c r="G38" s="23">
        <f t="shared" si="6"/>
        <v>55.602</v>
      </c>
      <c r="H38" s="24">
        <f t="shared" si="7"/>
        <v>78.402</v>
      </c>
      <c r="I38" s="41">
        <v>5</v>
      </c>
      <c r="J38" s="50"/>
    </row>
    <row r="39" ht="27" customHeight="1" spans="1:10">
      <c r="A39" s="22" t="s">
        <v>78</v>
      </c>
      <c r="B39" s="22" t="s">
        <v>15</v>
      </c>
      <c r="C39" s="22" t="s">
        <v>70</v>
      </c>
      <c r="D39" s="22">
        <v>58.5</v>
      </c>
      <c r="E39" s="23">
        <f t="shared" si="5"/>
        <v>23.4</v>
      </c>
      <c r="F39" s="23">
        <v>91.33</v>
      </c>
      <c r="G39" s="23">
        <f t="shared" si="6"/>
        <v>54.798</v>
      </c>
      <c r="H39" s="24">
        <f t="shared" si="7"/>
        <v>78.198</v>
      </c>
      <c r="I39" s="41">
        <v>6</v>
      </c>
      <c r="J39" s="42"/>
    </row>
    <row r="40" ht="27" customHeight="1" spans="1:10">
      <c r="A40" s="22" t="s">
        <v>79</v>
      </c>
      <c r="B40" s="22" t="s">
        <v>15</v>
      </c>
      <c r="C40" s="22" t="s">
        <v>70</v>
      </c>
      <c r="D40" s="22">
        <v>58.5</v>
      </c>
      <c r="E40" s="23">
        <f t="shared" si="5"/>
        <v>23.4</v>
      </c>
      <c r="F40" s="23">
        <v>91</v>
      </c>
      <c r="G40" s="23">
        <f t="shared" si="6"/>
        <v>54.6</v>
      </c>
      <c r="H40" s="24">
        <f t="shared" si="7"/>
        <v>78</v>
      </c>
      <c r="I40" s="41">
        <v>7</v>
      </c>
      <c r="J40" s="42"/>
    </row>
    <row r="41" ht="27" customHeight="1" spans="1:10">
      <c r="A41" s="22" t="s">
        <v>80</v>
      </c>
      <c r="B41" s="22" t="s">
        <v>15</v>
      </c>
      <c r="C41" s="22" t="s">
        <v>70</v>
      </c>
      <c r="D41" s="22">
        <v>57</v>
      </c>
      <c r="E41" s="23">
        <f t="shared" si="5"/>
        <v>22.8</v>
      </c>
      <c r="F41" s="23">
        <v>88.67</v>
      </c>
      <c r="G41" s="23">
        <f t="shared" si="6"/>
        <v>53.202</v>
      </c>
      <c r="H41" s="24">
        <f t="shared" si="7"/>
        <v>76.002</v>
      </c>
      <c r="I41" s="41">
        <v>8</v>
      </c>
      <c r="J41" s="50"/>
    </row>
    <row r="42" ht="27" customHeight="1" spans="1:10">
      <c r="A42" s="22" t="s">
        <v>81</v>
      </c>
      <c r="B42" s="22" t="s">
        <v>15</v>
      </c>
      <c r="C42" s="22" t="s">
        <v>70</v>
      </c>
      <c r="D42" s="22">
        <v>68.5</v>
      </c>
      <c r="E42" s="23">
        <f t="shared" si="5"/>
        <v>27.4</v>
      </c>
      <c r="F42" s="23">
        <v>80.67</v>
      </c>
      <c r="G42" s="23">
        <f t="shared" si="6"/>
        <v>48.402</v>
      </c>
      <c r="H42" s="24">
        <f t="shared" si="7"/>
        <v>75.802</v>
      </c>
      <c r="I42" s="41">
        <v>9</v>
      </c>
      <c r="J42" s="50"/>
    </row>
    <row r="43" ht="27" customHeight="1" spans="1:10">
      <c r="A43" s="29" t="s">
        <v>82</v>
      </c>
      <c r="B43" s="29" t="s">
        <v>15</v>
      </c>
      <c r="C43" s="22" t="s">
        <v>70</v>
      </c>
      <c r="D43" s="22" t="s">
        <v>83</v>
      </c>
      <c r="E43" s="23">
        <f t="shared" si="5"/>
        <v>28.2</v>
      </c>
      <c r="F43" s="22">
        <v>77</v>
      </c>
      <c r="G43" s="35">
        <f t="shared" si="6"/>
        <v>46.2</v>
      </c>
      <c r="H43" s="36">
        <f t="shared" si="7"/>
        <v>74.4</v>
      </c>
      <c r="I43" s="41">
        <v>10</v>
      </c>
      <c r="J43" s="52"/>
    </row>
    <row r="44" ht="27" customHeight="1" spans="1:10">
      <c r="A44" s="22" t="s">
        <v>84</v>
      </c>
      <c r="B44" s="22" t="s">
        <v>15</v>
      </c>
      <c r="C44" s="22" t="s">
        <v>70</v>
      </c>
      <c r="D44" s="22">
        <v>57.5</v>
      </c>
      <c r="E44" s="23">
        <f t="shared" si="5"/>
        <v>23</v>
      </c>
      <c r="F44" s="23">
        <v>84</v>
      </c>
      <c r="G44" s="23">
        <f t="shared" si="6"/>
        <v>50.4</v>
      </c>
      <c r="H44" s="24">
        <f t="shared" si="7"/>
        <v>73.4</v>
      </c>
      <c r="I44" s="41">
        <v>11</v>
      </c>
      <c r="J44" s="42"/>
    </row>
    <row r="45" ht="27" customHeight="1" spans="1:10">
      <c r="A45" s="22" t="s">
        <v>85</v>
      </c>
      <c r="B45" s="22" t="s">
        <v>15</v>
      </c>
      <c r="C45" s="22" t="s">
        <v>70</v>
      </c>
      <c r="D45" s="22">
        <v>54</v>
      </c>
      <c r="E45" s="23">
        <f t="shared" si="5"/>
        <v>21.6</v>
      </c>
      <c r="F45" s="23">
        <v>86</v>
      </c>
      <c r="G45" s="23">
        <f t="shared" si="6"/>
        <v>51.6</v>
      </c>
      <c r="H45" s="24">
        <f t="shared" si="7"/>
        <v>73.2</v>
      </c>
      <c r="I45" s="41">
        <v>12</v>
      </c>
      <c r="J45" s="50"/>
    </row>
    <row r="46" ht="27" customHeight="1" spans="1:10">
      <c r="A46" s="22" t="s">
        <v>86</v>
      </c>
      <c r="B46" s="22" t="s">
        <v>15</v>
      </c>
      <c r="C46" s="22" t="s">
        <v>70</v>
      </c>
      <c r="D46" s="22">
        <v>52.5</v>
      </c>
      <c r="E46" s="23">
        <f t="shared" si="5"/>
        <v>21</v>
      </c>
      <c r="F46" s="23">
        <v>86.67</v>
      </c>
      <c r="G46" s="23">
        <f t="shared" si="6"/>
        <v>52.002</v>
      </c>
      <c r="H46" s="24">
        <f t="shared" si="7"/>
        <v>73.002</v>
      </c>
      <c r="I46" s="41">
        <v>13</v>
      </c>
      <c r="J46" s="50"/>
    </row>
    <row r="47" ht="27" customHeight="1" spans="1:10">
      <c r="A47" s="22" t="s">
        <v>87</v>
      </c>
      <c r="B47" s="22" t="s">
        <v>15</v>
      </c>
      <c r="C47" s="22" t="s">
        <v>70</v>
      </c>
      <c r="D47" s="22">
        <v>55</v>
      </c>
      <c r="E47" s="23">
        <f t="shared" si="5"/>
        <v>22</v>
      </c>
      <c r="F47" s="23">
        <v>85</v>
      </c>
      <c r="G47" s="23">
        <f t="shared" si="6"/>
        <v>51</v>
      </c>
      <c r="H47" s="24">
        <f t="shared" si="7"/>
        <v>73</v>
      </c>
      <c r="I47" s="41">
        <v>14</v>
      </c>
      <c r="J47" s="42"/>
    </row>
    <row r="48" ht="27" customHeight="1" spans="1:10">
      <c r="A48" s="22" t="s">
        <v>88</v>
      </c>
      <c r="B48" s="22" t="s">
        <v>15</v>
      </c>
      <c r="C48" s="22" t="s">
        <v>70</v>
      </c>
      <c r="D48" s="22">
        <v>50.5</v>
      </c>
      <c r="E48" s="23">
        <f t="shared" si="5"/>
        <v>20.2</v>
      </c>
      <c r="F48" s="23">
        <v>88</v>
      </c>
      <c r="G48" s="23">
        <f t="shared" si="6"/>
        <v>52.8</v>
      </c>
      <c r="H48" s="24">
        <f t="shared" si="7"/>
        <v>73</v>
      </c>
      <c r="I48" s="41">
        <v>15</v>
      </c>
      <c r="J48" s="48"/>
    </row>
    <row r="49" ht="27" customHeight="1" spans="1:10">
      <c r="A49" s="22" t="s">
        <v>89</v>
      </c>
      <c r="B49" s="22" t="s">
        <v>15</v>
      </c>
      <c r="C49" s="22" t="s">
        <v>70</v>
      </c>
      <c r="D49" s="22">
        <v>52.5</v>
      </c>
      <c r="E49" s="23">
        <f t="shared" si="5"/>
        <v>21</v>
      </c>
      <c r="F49" s="23">
        <v>83.67</v>
      </c>
      <c r="G49" s="23">
        <f t="shared" si="6"/>
        <v>50.202</v>
      </c>
      <c r="H49" s="24">
        <f t="shared" si="7"/>
        <v>71.202</v>
      </c>
      <c r="I49" s="41">
        <v>16</v>
      </c>
      <c r="J49" s="50"/>
    </row>
    <row r="50" ht="27" customHeight="1" spans="1:10">
      <c r="A50" s="22" t="s">
        <v>90</v>
      </c>
      <c r="B50" s="22" t="s">
        <v>15</v>
      </c>
      <c r="C50" s="22" t="s">
        <v>70</v>
      </c>
      <c r="D50" s="22">
        <v>49</v>
      </c>
      <c r="E50" s="23">
        <f t="shared" si="5"/>
        <v>19.6</v>
      </c>
      <c r="F50" s="23">
        <v>85.67</v>
      </c>
      <c r="G50" s="23">
        <f t="shared" si="6"/>
        <v>51.402</v>
      </c>
      <c r="H50" s="24">
        <f t="shared" si="7"/>
        <v>71.002</v>
      </c>
      <c r="I50" s="41">
        <v>17</v>
      </c>
      <c r="J50" s="42"/>
    </row>
    <row r="51" ht="27" customHeight="1" spans="1:10">
      <c r="A51" s="22" t="s">
        <v>91</v>
      </c>
      <c r="B51" s="22" t="s">
        <v>15</v>
      </c>
      <c r="C51" s="22" t="s">
        <v>70</v>
      </c>
      <c r="D51" s="22">
        <v>51.5</v>
      </c>
      <c r="E51" s="23">
        <f t="shared" si="5"/>
        <v>20.6</v>
      </c>
      <c r="F51" s="23">
        <v>84</v>
      </c>
      <c r="G51" s="23">
        <f t="shared" si="6"/>
        <v>50.4</v>
      </c>
      <c r="H51" s="24">
        <f t="shared" si="7"/>
        <v>71</v>
      </c>
      <c r="I51" s="41">
        <v>18</v>
      </c>
      <c r="J51" s="48"/>
    </row>
    <row r="52" ht="27" customHeight="1" spans="1:10">
      <c r="A52" s="22" t="s">
        <v>92</v>
      </c>
      <c r="B52" s="22" t="s">
        <v>15</v>
      </c>
      <c r="C52" s="22" t="s">
        <v>70</v>
      </c>
      <c r="D52" s="22">
        <v>51</v>
      </c>
      <c r="E52" s="23">
        <f t="shared" si="5"/>
        <v>20.4</v>
      </c>
      <c r="F52" s="23">
        <v>84.33</v>
      </c>
      <c r="G52" s="23">
        <f t="shared" si="6"/>
        <v>50.598</v>
      </c>
      <c r="H52" s="24">
        <f t="shared" si="7"/>
        <v>70.998</v>
      </c>
      <c r="I52" s="41">
        <v>19</v>
      </c>
      <c r="J52" s="48"/>
    </row>
    <row r="53" ht="27" customHeight="1" spans="1:10">
      <c r="A53" s="22" t="s">
        <v>93</v>
      </c>
      <c r="B53" s="22" t="s">
        <v>15</v>
      </c>
      <c r="C53" s="22" t="s">
        <v>70</v>
      </c>
      <c r="D53" s="22">
        <v>57</v>
      </c>
      <c r="E53" s="23">
        <f t="shared" si="5"/>
        <v>22.8</v>
      </c>
      <c r="F53" s="23">
        <v>80</v>
      </c>
      <c r="G53" s="23">
        <f t="shared" si="6"/>
        <v>48</v>
      </c>
      <c r="H53" s="24">
        <f t="shared" si="7"/>
        <v>70.8</v>
      </c>
      <c r="I53" s="41">
        <v>20</v>
      </c>
      <c r="J53" s="50"/>
    </row>
  </sheetData>
  <autoFilter ref="A1:J53">
    <extLst/>
  </autoFilter>
  <sortState ref="A6:J73">
    <sortCondition ref="C6:C73" descending="1"/>
  </sortState>
  <mergeCells count="11">
    <mergeCell ref="A1:J1"/>
    <mergeCell ref="A2:J2"/>
    <mergeCell ref="D3:H3"/>
    <mergeCell ref="D4:E4"/>
    <mergeCell ref="F4:G4"/>
    <mergeCell ref="A3:A5"/>
    <mergeCell ref="B3:B5"/>
    <mergeCell ref="C3:C5"/>
    <mergeCell ref="H4:H5"/>
    <mergeCell ref="I3:I5"/>
    <mergeCell ref="J3:J5"/>
  </mergeCells>
  <conditionalFormatting sqref="A19:A26">
    <cfRule type="duplicateValues" dxfId="0" priority="1"/>
  </conditionalFormatting>
  <conditionalFormatting sqref="A19:A30">
    <cfRule type="duplicateValues" dxfId="0" priority="2"/>
    <cfRule type="duplicateValues" dxfId="0" priority="3"/>
    <cfRule type="duplicateValues" dxfId="0" priority="4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2023-07-17T00:42:00Z</dcterms:created>
  <dcterms:modified xsi:type="dcterms:W3CDTF">2023-07-24T08:38:45Z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E7EE4D876F2C4713AECEDD4C63EDB908_13</vt:lpwstr>
  </property>
  <property fmtid="{D5CDD505-2E9C-101B-9397-08002B2CF9AE}" pid="3" name="KSOProductBuildVer">
    <vt:lpwstr>2052-12.1.0.15120</vt:lpwstr>
  </property>
</Properties>
</file>